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9" i="1"/>
  <c r="K15"/>
  <c r="J15"/>
  <c r="K13"/>
  <c r="J13"/>
  <c r="K12"/>
  <c r="J12"/>
  <c r="I12"/>
  <c r="H12"/>
  <c r="G12"/>
  <c r="F12"/>
  <c r="E12"/>
  <c r="D12"/>
  <c r="K11"/>
  <c r="J11"/>
  <c r="K10"/>
  <c r="J10"/>
  <c r="J9"/>
  <c r="H9"/>
  <c r="G9"/>
  <c r="D9"/>
  <c r="E9" l="1"/>
  <c r="I9"/>
  <c r="K9"/>
  <c r="F9"/>
  <c r="L7"/>
  <c r="I15"/>
  <c r="H15"/>
  <c r="G15"/>
  <c r="F15"/>
  <c r="E15"/>
  <c r="D15"/>
  <c r="I13"/>
  <c r="H13"/>
  <c r="G13"/>
  <c r="F13"/>
  <c r="E13"/>
  <c r="D13"/>
  <c r="I11"/>
  <c r="H11"/>
  <c r="G11"/>
  <c r="F11"/>
  <c r="E11"/>
  <c r="D11"/>
  <c r="I10"/>
  <c r="H10"/>
  <c r="G10"/>
  <c r="F10"/>
  <c r="E10"/>
  <c r="D10"/>
  <c r="H14"/>
  <c r="G14" l="1"/>
  <c r="I14"/>
  <c r="K14"/>
  <c r="F14"/>
  <c r="E14"/>
  <c r="L15"/>
  <c r="L13"/>
  <c r="D14"/>
  <c r="L10"/>
  <c r="L11"/>
  <c r="K16"/>
  <c r="G16"/>
  <c r="J14" l="1"/>
  <c r="J16" s="1"/>
  <c r="F16"/>
  <c r="F8" s="1"/>
  <c r="I16"/>
  <c r="I8" s="1"/>
  <c r="L9"/>
  <c r="D16"/>
  <c r="D8" s="1"/>
  <c r="E16"/>
  <c r="E8" s="1"/>
  <c r="H16"/>
  <c r="H8" s="1"/>
  <c r="K8"/>
  <c r="G8"/>
  <c r="J8" l="1"/>
  <c r="L14" l="1"/>
  <c r="L16"/>
  <c r="L12" l="1"/>
  <c r="L8"/>
</calcChain>
</file>

<file path=xl/sharedStrings.xml><?xml version="1.0" encoding="utf-8"?>
<sst xmlns="http://schemas.openxmlformats.org/spreadsheetml/2006/main" count="27" uniqueCount="26">
  <si>
    <t xml:space="preserve"> Наименование статей затрат</t>
  </si>
  <si>
    <t>статья</t>
  </si>
  <si>
    <t>процент</t>
  </si>
  <si>
    <t>ИТОГО</t>
  </si>
  <si>
    <t>Фактическое поступление средств</t>
  </si>
  <si>
    <t>Фактическое расходование средств</t>
  </si>
  <si>
    <t>Заработная плата всего персонала из них</t>
  </si>
  <si>
    <t>Педагоги дополнительного образования</t>
  </si>
  <si>
    <t>Документовед</t>
  </si>
  <si>
    <t>Руководитель</t>
  </si>
  <si>
    <t>Начисления на заработную плату (от суммы заработной платы по ставке налога) 30.2%</t>
  </si>
  <si>
    <t>Услуги бухгалтерии</t>
  </si>
  <si>
    <t>Учебные, хозяйственные и канцелярские расходы, приобретение оборудования и инвентаря</t>
  </si>
  <si>
    <t xml:space="preserve">Калькуляция </t>
  </si>
  <si>
    <t>310 266                344 225</t>
  </si>
  <si>
    <t>Занятие "Читайка"</t>
  </si>
  <si>
    <t>Занятие  «Занимательная математика»</t>
  </si>
  <si>
    <t>Кружок "Логоритмика" (музыкальное сопровождение)</t>
  </si>
  <si>
    <t>Кружок "Логоритмика" (логопед)</t>
  </si>
  <si>
    <t>Занятие "Чудеса из бумаги"</t>
  </si>
  <si>
    <t>Занятие "Разноцветные ладошки"</t>
  </si>
  <si>
    <t>Занятие "Хореография"</t>
  </si>
  <si>
    <t>Занятие "Веселый язычок"</t>
  </si>
  <si>
    <t>Заведующий  МАДОУ "Детский сад № 101"</t>
  </si>
  <si>
    <t>О. В. Зинина</t>
  </si>
  <si>
    <t xml:space="preserve">         тарифов на оказание платных дополнительных образовательных услуг в МАДОУ «Детский сад № 101»  на 2023-2024 уч. год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</si>
</sst>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b/>
      <sz val="12"/>
      <color rgb="FF7030A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Border="1"/>
    <xf numFmtId="0" fontId="5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0" xfId="0" applyFont="1"/>
    <xf numFmtId="2" fontId="6" fillId="0" borderId="0" xfId="0" applyNumberFormat="1" applyFont="1"/>
    <xf numFmtId="2" fontId="11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4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2" fontId="11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2" fontId="11" fillId="0" borderId="12" xfId="0" applyNumberFormat="1" applyFont="1" applyBorder="1" applyAlignment="1">
      <alignment horizontal="center" vertical="top" wrapText="1"/>
    </xf>
    <xf numFmtId="2" fontId="11" fillId="0" borderId="14" xfId="0" applyNumberFormat="1" applyFont="1" applyBorder="1" applyAlignment="1">
      <alignment horizontal="center" vertical="top" wrapText="1"/>
    </xf>
    <xf numFmtId="2" fontId="11" fillId="0" borderId="15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9" fontId="15" fillId="0" borderId="2" xfId="0" applyNumberFormat="1" applyFont="1" applyBorder="1" applyAlignment="1">
      <alignment horizontal="center" vertical="top" wrapText="1"/>
    </xf>
    <xf numFmtId="9" fontId="16" fillId="0" borderId="2" xfId="0" applyNumberFormat="1" applyFont="1" applyBorder="1" applyAlignment="1">
      <alignment horizontal="center" vertical="top" wrapText="1"/>
    </xf>
    <xf numFmtId="10" fontId="16" fillId="0" borderId="2" xfId="0" applyNumberFormat="1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0" fontId="1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W25"/>
  <sheetViews>
    <sheetView tabSelected="1" workbookViewId="0">
      <selection activeCell="O8" sqref="O8"/>
    </sheetView>
  </sheetViews>
  <sheetFormatPr defaultRowHeight="15"/>
  <cols>
    <col min="1" max="1" width="25.7109375" customWidth="1"/>
    <col min="2" max="2" width="7" customWidth="1"/>
    <col min="3" max="3" width="8.5703125" customWidth="1"/>
    <col min="4" max="4" width="9.85546875" customWidth="1"/>
    <col min="5" max="5" width="12.5703125" customWidth="1"/>
    <col min="6" max="6" width="9" customWidth="1"/>
    <col min="7" max="7" width="14.42578125" customWidth="1"/>
    <col min="8" max="10" width="13.28515625" customWidth="1"/>
    <col min="11" max="11" width="12.42578125" customWidth="1"/>
    <col min="12" max="12" width="11.5703125" customWidth="1"/>
  </cols>
  <sheetData>
    <row r="4" spans="1:23" ht="18.75">
      <c r="A4" s="1"/>
      <c r="B4" s="2"/>
      <c r="C4" s="2"/>
      <c r="D4" s="2"/>
      <c r="E4" s="2"/>
      <c r="F4" s="41" t="s">
        <v>13</v>
      </c>
      <c r="G4" s="42"/>
      <c r="H4" s="42"/>
      <c r="I4" s="42"/>
      <c r="J4" s="42"/>
      <c r="K4" s="42"/>
      <c r="L4" s="2"/>
    </row>
    <row r="5" spans="1:23" ht="42.75" customHeight="1" thickBot="1">
      <c r="A5" s="43" t="s">
        <v>25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23" ht="90" thickBot="1">
      <c r="A6" s="24" t="s">
        <v>0</v>
      </c>
      <c r="B6" s="25" t="s">
        <v>1</v>
      </c>
      <c r="C6" s="25" t="s">
        <v>2</v>
      </c>
      <c r="D6" s="37" t="s">
        <v>15</v>
      </c>
      <c r="E6" s="37" t="s">
        <v>16</v>
      </c>
      <c r="F6" s="37" t="s">
        <v>17</v>
      </c>
      <c r="G6" s="37" t="s">
        <v>18</v>
      </c>
      <c r="H6" s="37" t="s">
        <v>19</v>
      </c>
      <c r="I6" s="37" t="s">
        <v>21</v>
      </c>
      <c r="J6" s="37" t="s">
        <v>22</v>
      </c>
      <c r="K6" s="38" t="s">
        <v>20</v>
      </c>
      <c r="L6" s="31" t="s">
        <v>3</v>
      </c>
      <c r="O6" s="3"/>
      <c r="P6" s="3"/>
      <c r="Q6" s="3"/>
      <c r="R6" s="3"/>
      <c r="S6" s="3"/>
      <c r="T6" s="3"/>
      <c r="U6" s="3"/>
      <c r="V6" s="3"/>
      <c r="W6" s="3"/>
    </row>
    <row r="7" spans="1:23" ht="25.5">
      <c r="A7" s="21" t="s">
        <v>4</v>
      </c>
      <c r="B7" s="22"/>
      <c r="C7" s="32">
        <v>100</v>
      </c>
      <c r="D7" s="23">
        <v>200</v>
      </c>
      <c r="E7" s="23">
        <v>200</v>
      </c>
      <c r="F7" s="23">
        <v>100</v>
      </c>
      <c r="G7" s="23">
        <v>100</v>
      </c>
      <c r="H7" s="23">
        <v>250</v>
      </c>
      <c r="I7" s="23">
        <v>250</v>
      </c>
      <c r="J7" s="23">
        <v>400</v>
      </c>
      <c r="K7" s="26">
        <v>250</v>
      </c>
      <c r="L7" s="29">
        <f>SUM(D7:K7)</f>
        <v>1750</v>
      </c>
      <c r="O7" s="3"/>
      <c r="P7" s="6"/>
      <c r="Q7" s="6"/>
      <c r="R7" s="6"/>
      <c r="S7" s="6"/>
      <c r="T7" s="6"/>
      <c r="U7" s="6"/>
      <c r="V7" s="6"/>
      <c r="W7" s="3"/>
    </row>
    <row r="8" spans="1:23" ht="25.5">
      <c r="A8" s="4" t="s">
        <v>5</v>
      </c>
      <c r="B8" s="5"/>
      <c r="C8" s="33">
        <v>100</v>
      </c>
      <c r="D8" s="12">
        <f t="shared" ref="D8:K8" si="0">D9+D14+D15+D16</f>
        <v>200</v>
      </c>
      <c r="E8" s="12">
        <f t="shared" si="0"/>
        <v>200</v>
      </c>
      <c r="F8" s="12">
        <f t="shared" si="0"/>
        <v>100</v>
      </c>
      <c r="G8" s="12">
        <f t="shared" si="0"/>
        <v>100</v>
      </c>
      <c r="H8" s="12">
        <f t="shared" si="0"/>
        <v>250</v>
      </c>
      <c r="I8" s="12">
        <f t="shared" si="0"/>
        <v>250</v>
      </c>
      <c r="J8" s="12">
        <f t="shared" si="0"/>
        <v>400</v>
      </c>
      <c r="K8" s="27">
        <f t="shared" si="0"/>
        <v>250</v>
      </c>
      <c r="L8" s="30">
        <f>SUM(D8:K8)</f>
        <v>1750</v>
      </c>
    </row>
    <row r="9" spans="1:23" ht="24.75" customHeight="1">
      <c r="A9" s="19" t="s">
        <v>6</v>
      </c>
      <c r="B9" s="20">
        <v>211</v>
      </c>
      <c r="C9" s="34">
        <f>C13+C12+C11+C10</f>
        <v>0.66</v>
      </c>
      <c r="D9" s="11">
        <f>D7*C9</f>
        <v>132</v>
      </c>
      <c r="E9" s="11">
        <f>E7*C9</f>
        <v>132</v>
      </c>
      <c r="F9" s="11">
        <f>F7*C9</f>
        <v>66</v>
      </c>
      <c r="G9" s="11">
        <f>G7*C9</f>
        <v>66</v>
      </c>
      <c r="H9" s="11">
        <f>H7*C9</f>
        <v>165</v>
      </c>
      <c r="I9" s="11">
        <f>I7*C9</f>
        <v>165</v>
      </c>
      <c r="J9" s="11">
        <f>J7*C9</f>
        <v>264</v>
      </c>
      <c r="K9" s="28">
        <f>K7*C9</f>
        <v>165</v>
      </c>
      <c r="L9" s="30">
        <f>SUM(D9:K9)</f>
        <v>1155</v>
      </c>
    </row>
    <row r="10" spans="1:23" ht="25.5">
      <c r="A10" s="7" t="s">
        <v>7</v>
      </c>
      <c r="B10" s="5"/>
      <c r="C10" s="35">
        <v>0.43</v>
      </c>
      <c r="D10" s="12">
        <f>D7*C10</f>
        <v>86</v>
      </c>
      <c r="E10" s="12">
        <f>E7*C10</f>
        <v>86</v>
      </c>
      <c r="F10" s="12">
        <f>F7*C10</f>
        <v>43</v>
      </c>
      <c r="G10" s="12">
        <f>G7*C10</f>
        <v>43</v>
      </c>
      <c r="H10" s="12">
        <f>H7*C10</f>
        <v>107.5</v>
      </c>
      <c r="I10" s="12">
        <f>I7*C10</f>
        <v>107.5</v>
      </c>
      <c r="J10" s="11">
        <f>J7*C10</f>
        <v>172</v>
      </c>
      <c r="K10" s="27">
        <f>K7*C10</f>
        <v>107.5</v>
      </c>
      <c r="L10" s="30">
        <f>SUM(D10:K10)</f>
        <v>752.5</v>
      </c>
    </row>
    <row r="11" spans="1:23" ht="15.75">
      <c r="A11" s="18" t="s">
        <v>8</v>
      </c>
      <c r="B11" s="8"/>
      <c r="C11" s="35">
        <v>0.1</v>
      </c>
      <c r="D11" s="12">
        <f>D7*C11</f>
        <v>20</v>
      </c>
      <c r="E11" s="12">
        <f>E7*C11</f>
        <v>20</v>
      </c>
      <c r="F11" s="12">
        <f>F7*C11</f>
        <v>10</v>
      </c>
      <c r="G11" s="12">
        <f>G7*C11</f>
        <v>10</v>
      </c>
      <c r="H11" s="12">
        <f>H7*C11</f>
        <v>25</v>
      </c>
      <c r="I11" s="12">
        <f t="shared" ref="I11" si="1">I7*C11</f>
        <v>25</v>
      </c>
      <c r="J11" s="12">
        <f>J7*C11</f>
        <v>40</v>
      </c>
      <c r="K11" s="27">
        <f>K7*C11</f>
        <v>25</v>
      </c>
      <c r="L11" s="30">
        <f t="shared" ref="L11:L15" si="2">SUM(D11:K11)</f>
        <v>175</v>
      </c>
    </row>
    <row r="12" spans="1:23" ht="15.75">
      <c r="A12" s="18" t="s">
        <v>8</v>
      </c>
      <c r="B12" s="8"/>
      <c r="C12" s="35">
        <v>0.03</v>
      </c>
      <c r="D12" s="12">
        <f>D7*C12</f>
        <v>6</v>
      </c>
      <c r="E12" s="12">
        <f>E7*C12</f>
        <v>6</v>
      </c>
      <c r="F12" s="12">
        <f>F7*C12</f>
        <v>3</v>
      </c>
      <c r="G12" s="12">
        <f>G7*C12</f>
        <v>3</v>
      </c>
      <c r="H12" s="12">
        <f>H7*C12</f>
        <v>7.5</v>
      </c>
      <c r="I12" s="12">
        <f>I7*C12</f>
        <v>7.5</v>
      </c>
      <c r="J12" s="12">
        <f>J7*C12</f>
        <v>12</v>
      </c>
      <c r="K12" s="27">
        <f>K7*C12</f>
        <v>7.5</v>
      </c>
      <c r="L12" s="30">
        <f t="shared" ref="L12" si="3">SUM(D12:K12)</f>
        <v>52.5</v>
      </c>
    </row>
    <row r="13" spans="1:23" ht="15.75">
      <c r="A13" s="18" t="s">
        <v>9</v>
      </c>
      <c r="B13" s="8"/>
      <c r="C13" s="35">
        <v>0.1</v>
      </c>
      <c r="D13" s="12">
        <f>D7*C13</f>
        <v>20</v>
      </c>
      <c r="E13" s="12">
        <f>E7*C13</f>
        <v>20</v>
      </c>
      <c r="F13" s="12">
        <f>F7*C13</f>
        <v>10</v>
      </c>
      <c r="G13" s="12">
        <f>G7*C13</f>
        <v>10</v>
      </c>
      <c r="H13" s="12">
        <f>H7*C13</f>
        <v>25</v>
      </c>
      <c r="I13" s="12">
        <f>I7*C13</f>
        <v>25</v>
      </c>
      <c r="J13" s="12">
        <f>J7*C13</f>
        <v>40</v>
      </c>
      <c r="K13" s="27">
        <f>K7*C13</f>
        <v>25</v>
      </c>
      <c r="L13" s="30">
        <f t="shared" si="2"/>
        <v>175</v>
      </c>
    </row>
    <row r="14" spans="1:23" ht="38.25">
      <c r="A14" s="4" t="s">
        <v>10</v>
      </c>
      <c r="B14" s="5">
        <v>213</v>
      </c>
      <c r="C14" s="36">
        <v>0.19023000000000001</v>
      </c>
      <c r="D14" s="12">
        <f t="shared" ref="D14:K14" si="4">D9*30.2%</f>
        <v>39.863999999999997</v>
      </c>
      <c r="E14" s="12">
        <f t="shared" si="4"/>
        <v>39.863999999999997</v>
      </c>
      <c r="F14" s="12">
        <f t="shared" si="4"/>
        <v>19.931999999999999</v>
      </c>
      <c r="G14" s="12">
        <f t="shared" si="4"/>
        <v>19.931999999999999</v>
      </c>
      <c r="H14" s="12">
        <f t="shared" si="4"/>
        <v>49.83</v>
      </c>
      <c r="I14" s="12">
        <f t="shared" si="4"/>
        <v>49.83</v>
      </c>
      <c r="J14" s="12">
        <f t="shared" si="4"/>
        <v>79.727999999999994</v>
      </c>
      <c r="K14" s="27">
        <f t="shared" si="4"/>
        <v>49.83</v>
      </c>
      <c r="L14" s="30">
        <f t="shared" si="2"/>
        <v>348.81</v>
      </c>
    </row>
    <row r="15" spans="1:23" ht="15.75">
      <c r="A15" s="4" t="s">
        <v>11</v>
      </c>
      <c r="B15" s="5">
        <v>226</v>
      </c>
      <c r="C15" s="35">
        <v>0.05</v>
      </c>
      <c r="D15" s="12">
        <f>D7*C15</f>
        <v>10</v>
      </c>
      <c r="E15" s="12">
        <f>E7*C15</f>
        <v>10</v>
      </c>
      <c r="F15" s="12">
        <f>F7*C15</f>
        <v>5</v>
      </c>
      <c r="G15" s="12">
        <f>G7*C15</f>
        <v>5</v>
      </c>
      <c r="H15" s="12">
        <f>H7*C15</f>
        <v>12.5</v>
      </c>
      <c r="I15" s="12">
        <f>I7*C15</f>
        <v>12.5</v>
      </c>
      <c r="J15" s="12">
        <f>J7*C15</f>
        <v>20</v>
      </c>
      <c r="K15" s="27">
        <f>K7*C15</f>
        <v>12.5</v>
      </c>
      <c r="L15" s="30">
        <f t="shared" si="2"/>
        <v>87.5</v>
      </c>
    </row>
    <row r="16" spans="1:23" ht="15" customHeight="1">
      <c r="A16" s="45" t="s">
        <v>12</v>
      </c>
      <c r="B16" s="47" t="s">
        <v>14</v>
      </c>
      <c r="C16" s="50">
        <v>0.12977</v>
      </c>
      <c r="D16" s="53">
        <f t="shared" ref="D16" si="5">D7-D9-D14-D15</f>
        <v>18.136000000000003</v>
      </c>
      <c r="E16" s="53">
        <f t="shared" ref="E16:K16" si="6">E7-E9-E14-E15</f>
        <v>18.136000000000003</v>
      </c>
      <c r="F16" s="53">
        <f t="shared" si="6"/>
        <v>9.0680000000000014</v>
      </c>
      <c r="G16" s="53">
        <f t="shared" si="6"/>
        <v>9.0680000000000014</v>
      </c>
      <c r="H16" s="53">
        <f t="shared" si="6"/>
        <v>22.67</v>
      </c>
      <c r="I16" s="53">
        <f t="shared" si="6"/>
        <v>22.67</v>
      </c>
      <c r="J16" s="53">
        <f t="shared" ref="J16" si="7">J7-J9-J14-J15</f>
        <v>36.272000000000006</v>
      </c>
      <c r="K16" s="55">
        <f t="shared" si="6"/>
        <v>22.67</v>
      </c>
      <c r="L16" s="39">
        <f>SUM(D16:K19)</f>
        <v>158.69</v>
      </c>
    </row>
    <row r="17" spans="1:12" ht="15" customHeight="1">
      <c r="A17" s="45"/>
      <c r="B17" s="48"/>
      <c r="C17" s="51"/>
      <c r="D17" s="53"/>
      <c r="E17" s="53"/>
      <c r="F17" s="53"/>
      <c r="G17" s="53"/>
      <c r="H17" s="53"/>
      <c r="I17" s="53"/>
      <c r="J17" s="53"/>
      <c r="K17" s="55"/>
      <c r="L17" s="39"/>
    </row>
    <row r="18" spans="1:12" ht="15" customHeight="1">
      <c r="A18" s="45"/>
      <c r="B18" s="48"/>
      <c r="C18" s="51"/>
      <c r="D18" s="53"/>
      <c r="E18" s="53"/>
      <c r="F18" s="53"/>
      <c r="G18" s="53"/>
      <c r="H18" s="53"/>
      <c r="I18" s="53"/>
      <c r="J18" s="53"/>
      <c r="K18" s="55"/>
      <c r="L18" s="39"/>
    </row>
    <row r="19" spans="1:12" ht="17.45" customHeight="1" thickBot="1">
      <c r="A19" s="46"/>
      <c r="B19" s="49"/>
      <c r="C19" s="52"/>
      <c r="D19" s="54"/>
      <c r="E19" s="54"/>
      <c r="F19" s="54"/>
      <c r="G19" s="54"/>
      <c r="H19" s="54"/>
      <c r="I19" s="54"/>
      <c r="J19" s="54"/>
      <c r="K19" s="56"/>
      <c r="L19" s="40"/>
    </row>
    <row r="20" spans="1:12" ht="17.45" customHeight="1">
      <c r="A20" s="13"/>
      <c r="B20" s="14"/>
      <c r="C20" s="15"/>
      <c r="D20" s="16"/>
      <c r="E20" s="16"/>
      <c r="F20" s="16"/>
      <c r="G20" s="16"/>
      <c r="H20" s="16"/>
      <c r="I20" s="16"/>
      <c r="J20" s="16"/>
      <c r="K20" s="16"/>
      <c r="L20" s="17"/>
    </row>
    <row r="21" spans="1:12" ht="17.45" customHeight="1">
      <c r="A21" s="13"/>
      <c r="B21" s="14"/>
      <c r="C21" s="15"/>
      <c r="D21" s="16"/>
      <c r="E21" s="16"/>
      <c r="F21" s="16"/>
      <c r="G21" s="16"/>
      <c r="H21" s="16"/>
      <c r="I21" s="16"/>
      <c r="J21" s="16"/>
      <c r="K21" s="16"/>
      <c r="L21" s="17"/>
    </row>
    <row r="22" spans="1:12" ht="15.75">
      <c r="A22" s="9"/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5.75">
      <c r="A23" s="9" t="s">
        <v>23</v>
      </c>
      <c r="B23" s="9"/>
      <c r="C23" s="9"/>
      <c r="D23" s="9"/>
      <c r="F23" s="9"/>
      <c r="H23" s="9" t="s">
        <v>24</v>
      </c>
      <c r="I23" s="9"/>
      <c r="J23" s="9"/>
    </row>
    <row r="24" spans="1:12" ht="15.75">
      <c r="A24" s="9"/>
      <c r="B24" s="9"/>
      <c r="C24" s="9"/>
      <c r="D24" s="9"/>
      <c r="E24" s="9"/>
      <c r="F24" s="9"/>
    </row>
    <row r="25" spans="1:12" ht="15.75">
      <c r="A25" s="9"/>
      <c r="B25" s="9"/>
      <c r="C25" s="9"/>
      <c r="D25" s="9"/>
      <c r="E25" s="9"/>
      <c r="F25" s="9"/>
    </row>
  </sheetData>
  <mergeCells count="14">
    <mergeCell ref="L16:L19"/>
    <mergeCell ref="F4:K4"/>
    <mergeCell ref="A5:L5"/>
    <mergeCell ref="A16:A19"/>
    <mergeCell ref="B16:B19"/>
    <mergeCell ref="C16:C19"/>
    <mergeCell ref="D16:D19"/>
    <mergeCell ref="E16:E19"/>
    <mergeCell ref="F16:F19"/>
    <mergeCell ref="G16:G19"/>
    <mergeCell ref="H16:H19"/>
    <mergeCell ref="K16:K19"/>
    <mergeCell ref="I16:I19"/>
    <mergeCell ref="J16:J19"/>
  </mergeCells>
  <pageMargins left="0" right="0" top="0.74803149606299213" bottom="0.74803149606299213" header="0.31496062992125984" footer="0.31496062992125984"/>
  <pageSetup paperSize="9" scale="80" orientation="landscape" r:id="rId1"/>
  <ignoredErrors>
    <ignoredError sqref="L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1863899316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